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Budget" sheetId="1" state="visible" r:id="rId1"/>
  </sheets>
  <definedNames>
    <definedName name="_xlnm.Print_Area" localSheetId="0">'Budget'!$B$1:$G$55</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0"/>
    <numFmt numFmtId="165" formatCode="\$#,##0"/>
  </numFmts>
  <fonts count="19">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6"/>
    </font>
    <font>
      <name val="Arial"/>
      <charset val="1"/>
      <family val="0"/>
      <i val="1"/>
      <color rgb="FF004B76"/>
      <sz val="11"/>
    </font>
    <font>
      <name val="Arial"/>
      <charset val="1"/>
      <family val="0"/>
      <b val="1"/>
      <color rgb="FFFFFFFF"/>
      <sz val="12"/>
    </font>
    <font>
      <name val="Arial"/>
      <charset val="1"/>
      <family val="0"/>
      <color rgb="FF58595B"/>
      <sz val="10"/>
    </font>
    <font>
      <name val="Arial"/>
      <charset val="1"/>
      <family val="0"/>
      <color rgb="FF808285"/>
      <sz val="9"/>
    </font>
    <font>
      <name val="Arial"/>
      <charset val="1"/>
      <family val="0"/>
      <b val="1"/>
      <color rgb="FFFFFFFF"/>
      <sz val="10"/>
    </font>
    <font>
      <name val="Arial"/>
      <charset val="1"/>
      <family val="0"/>
      <i val="1"/>
      <color rgb="FF808285"/>
      <sz val="9"/>
    </font>
    <font>
      <name val="Arial"/>
      <charset val="1"/>
      <family val="0"/>
      <b val="1"/>
      <i val="1"/>
      <color rgb="FF58595B"/>
      <sz val="10"/>
    </font>
    <font>
      <name val="Arial"/>
      <charset val="1"/>
      <family val="0"/>
      <b val="1"/>
      <color rgb="FF004B76"/>
      <sz val="10"/>
    </font>
    <font>
      <name val="Arial"/>
      <charset val="1"/>
      <family val="0"/>
      <b val="1"/>
      <color rgb="FFFFFFFF"/>
      <sz val="11"/>
    </font>
    <font>
      <name val="Arial"/>
      <charset val="1"/>
      <family val="0"/>
      <b val="1"/>
      <color rgb="FF58595B"/>
      <sz val="10"/>
    </font>
    <font>
      <name val="Arial"/>
      <charset val="1"/>
      <family val="0"/>
      <b val="1"/>
      <color rgb="FF004B76"/>
      <sz val="9"/>
    </font>
    <font>
      <name val="Arial"/>
      <charset val="1"/>
      <family val="0"/>
      <b val="1"/>
      <color rgb="FF58595B"/>
      <sz val="9"/>
    </font>
    <font>
      <name val="Arial"/>
      <charset val="1"/>
      <family val="0"/>
      <b val="1"/>
      <color rgb="FF58595B"/>
      <sz val="11"/>
    </font>
  </fonts>
  <fills count="8">
    <fill>
      <patternFill/>
    </fill>
    <fill>
      <patternFill patternType="gray125"/>
    </fill>
    <fill>
      <patternFill patternType="solid">
        <fgColor rgb="FF004B76"/>
        <bgColor rgb="FF003353"/>
      </patternFill>
    </fill>
    <fill>
      <patternFill patternType="solid">
        <fgColor rgb="FFFFFFFF"/>
        <bgColor rgb="FFEAF6F7"/>
      </patternFill>
    </fill>
    <fill>
      <patternFill patternType="solid">
        <fgColor rgb="FF003353"/>
        <bgColor rgb="FF004B76"/>
      </patternFill>
    </fill>
    <fill>
      <patternFill patternType="solid">
        <fgColor rgb="FFEAF6F7"/>
        <bgColor rgb="FFEEF1F3"/>
      </patternFill>
    </fill>
    <fill>
      <patternFill patternType="solid">
        <fgColor rgb="FFD6EEF0"/>
        <bgColor rgb="FFE7F5E3"/>
      </patternFill>
    </fill>
    <fill>
      <patternFill patternType="solid">
        <fgColor rgb="FFEEF1F3"/>
        <bgColor rgb="FFEAF6F7"/>
      </patternFill>
    </fill>
  </fills>
  <borders count="7">
    <border>
      <left/>
      <right/>
      <top/>
      <bottom/>
      <diagonal/>
    </border>
    <border>
      <left style="thin">
        <color rgb="FFC9D6DB"/>
      </left>
      <right/>
      <top style="thin">
        <color rgb="FFC9D6DB"/>
      </top>
      <bottom style="thin">
        <color rgb="FFC9D6DB"/>
      </bottom>
      <diagonal/>
    </border>
    <border>
      <left style="thin">
        <color rgb="FFC9D6DB"/>
      </left>
      <right style="thin">
        <color rgb="FFC9D6DB"/>
      </right>
      <top style="thin">
        <color rgb="FFC9D6DB"/>
      </top>
      <bottom style="thin">
        <color rgb="FFC9D6DB"/>
      </bottom>
      <diagonal/>
    </border>
    <border>
      <left/>
      <right/>
      <top style="thin">
        <color rgb="FFC9D6DB"/>
      </top>
      <bottom/>
      <diagonal/>
    </border>
    <border>
      <left/>
      <right/>
      <top style="thin">
        <color rgb="FFC9D6DB"/>
      </top>
      <bottom style="thin">
        <color rgb="FFC9D6DB"/>
      </bottom>
      <diagonal/>
    </border>
    <border>
      <left/>
      <right style="thin">
        <color rgb="FFC9D6DB"/>
      </right>
      <top style="thin">
        <color rgb="FFC9D6DB"/>
      </top>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75">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0" applyAlignment="1" pivotButton="0" quotePrefix="0" xfId="0">
      <alignment horizontal="left" vertical="center"/>
    </xf>
    <xf numFmtId="0" fontId="7" fillId="4" borderId="1" applyAlignment="1" pivotButton="0" quotePrefix="0" xfId="0">
      <alignment horizontal="left" vertical="center" wrapText="1"/>
    </xf>
    <xf numFmtId="0" fontId="7" fillId="0" borderId="0" applyAlignment="1" pivotButton="0" quotePrefix="0" xfId="0">
      <alignment horizontal="general" vertical="center" wrapText="1"/>
    </xf>
    <xf numFmtId="0" fontId="7" fillId="0" borderId="0" applyAlignment="1" pivotButton="0" quotePrefix="0" xfId="0">
      <alignment horizontal="general" vertical="bottom"/>
    </xf>
    <xf numFmtId="0" fontId="8" fillId="5" borderId="1" applyAlignment="1" pivotButton="0" quotePrefix="0" xfId="0">
      <alignment horizontal="general" vertical="top" wrapText="1"/>
    </xf>
    <xf numFmtId="0" fontId="8" fillId="0" borderId="0" applyAlignment="1" pivotButton="0" quotePrefix="0" xfId="0">
      <alignment horizontal="general" vertical="bottom"/>
    </xf>
    <xf numFmtId="0" fontId="9" fillId="3" borderId="0" applyAlignment="1" pivotButton="0" quotePrefix="0" xfId="0">
      <alignment horizontal="left" vertical="top" wrapText="1"/>
    </xf>
    <xf numFmtId="0" fontId="10" fillId="2" borderId="2" applyAlignment="1" pivotButton="0" quotePrefix="0" xfId="0">
      <alignment horizontal="center" vertical="center" wrapText="1"/>
    </xf>
    <xf numFmtId="0" fontId="11" fillId="5" borderId="2" applyAlignment="1" pivotButton="0" quotePrefix="0" xfId="0">
      <alignment horizontal="left" vertical="top" wrapText="1"/>
    </xf>
    <xf numFmtId="0" fontId="10" fillId="4" borderId="2" applyAlignment="1" pivotButton="0" quotePrefix="0" xfId="0">
      <alignment horizontal="left" vertical="center" wrapText="1"/>
    </xf>
    <xf numFmtId="0" fontId="12" fillId="6" borderId="2" applyAlignment="1" pivotButton="0" quotePrefix="0" xfId="0">
      <alignment horizontal="left" vertical="center" wrapText="1"/>
    </xf>
    <xf numFmtId="0" fontId="8" fillId="3" borderId="2" applyAlignment="1" pivotButton="0" quotePrefix="0" xfId="0">
      <alignment horizontal="left" vertical="center" wrapText="1"/>
    </xf>
    <xf numFmtId="164" fontId="8" fillId="3" borderId="2" applyAlignment="1" pivotButton="0" quotePrefix="0" xfId="0">
      <alignment horizontal="right" vertical="center"/>
    </xf>
    <xf numFmtId="3" fontId="8" fillId="3" borderId="2" applyAlignment="1" pivotButton="0" quotePrefix="0" xfId="0">
      <alignment horizontal="center" vertical="center" wrapText="1"/>
    </xf>
    <xf numFmtId="0" fontId="8" fillId="3" borderId="2" applyAlignment="1" pivotButton="0" quotePrefix="0" xfId="0">
      <alignment horizontal="center" vertical="center" wrapText="1"/>
    </xf>
    <xf numFmtId="165" fontId="8" fillId="7" borderId="2" applyAlignment="1" pivotButton="0" quotePrefix="0" xfId="0">
      <alignment horizontal="right" vertical="center"/>
    </xf>
    <xf numFmtId="0" fontId="12" fillId="6" borderId="2" applyAlignment="1" pivotButton="0" quotePrefix="0" xfId="0">
      <alignment horizontal="right" vertical="center" wrapText="1"/>
    </xf>
    <xf numFmtId="165" fontId="13" fillId="6" borderId="2" applyAlignment="1" pivotButton="0" quotePrefix="0" xfId="0">
      <alignment horizontal="right" vertical="center"/>
    </xf>
    <xf numFmtId="0" fontId="14" fillId="4" borderId="2" applyAlignment="1" pivotButton="0" quotePrefix="0" xfId="0">
      <alignment horizontal="right" vertical="center" wrapText="1"/>
    </xf>
    <xf numFmtId="165" fontId="14" fillId="4" borderId="2" applyAlignment="1" pivotButton="0" quotePrefix="0" xfId="0">
      <alignment horizontal="right" vertical="center"/>
    </xf>
    <xf numFmtId="0" fontId="15" fillId="7" borderId="2" applyAlignment="1" pivotButton="0" quotePrefix="0" xfId="0">
      <alignment horizontal="right" vertical="center" wrapText="1"/>
    </xf>
    <xf numFmtId="165" fontId="13" fillId="7" borderId="2" applyAlignment="1" pivotButton="0" quotePrefix="0" xfId="0">
      <alignment horizontal="right" vertical="center"/>
    </xf>
    <xf numFmtId="0" fontId="14" fillId="2" borderId="2" applyAlignment="1" pivotButton="0" quotePrefix="0" xfId="0">
      <alignment horizontal="right" vertical="center" wrapText="1"/>
    </xf>
    <xf numFmtId="165" fontId="14" fillId="2" borderId="2" applyAlignment="1" pivotButton="0" quotePrefix="0" xfId="0">
      <alignment horizontal="right" vertical="center"/>
    </xf>
    <xf numFmtId="0" fontId="10" fillId="2" borderId="2" applyAlignment="1" pivotButton="0" quotePrefix="0" xfId="0">
      <alignment horizontal="left" vertical="center" wrapText="1"/>
    </xf>
    <xf numFmtId="0" fontId="16" fillId="5" borderId="2" applyAlignment="1" pivotButton="0" quotePrefix="0" xfId="0">
      <alignment horizontal="left" vertical="center" wrapText="1"/>
    </xf>
    <xf numFmtId="0" fontId="16" fillId="5" borderId="2" applyAlignment="1" pivotButton="0" quotePrefix="0" xfId="0">
      <alignment horizontal="center" vertical="center" wrapText="1"/>
    </xf>
    <xf numFmtId="0" fontId="15" fillId="5" borderId="2" applyAlignment="1" pivotButton="0" quotePrefix="0" xfId="0">
      <alignment horizontal="left" vertical="center" wrapText="1"/>
    </xf>
    <xf numFmtId="0" fontId="11" fillId="5" borderId="2" applyAlignment="1" pivotButton="0" quotePrefix="0" xfId="0">
      <alignment horizontal="left" vertical="center" wrapText="1"/>
    </xf>
    <xf numFmtId="0" fontId="13" fillId="7" borderId="2" applyAlignment="1" pivotButton="0" quotePrefix="0" xfId="0">
      <alignment horizontal="right" vertical="center"/>
    </xf>
    <xf numFmtId="0" fontId="17" fillId="3" borderId="2" applyAlignment="1" pivotButton="0" quotePrefix="0" xfId="0">
      <alignment horizontal="center" vertical="center" wrapText="1"/>
    </xf>
    <xf numFmtId="0" fontId="18" fillId="3" borderId="2" applyAlignment="1" pivotButton="0" quotePrefix="0" xfId="0">
      <alignment horizontal="center" vertical="center" wrapText="1"/>
    </xf>
    <xf numFmtId="0" fontId="11" fillId="3"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0" applyAlignment="1" pivotButton="0" quotePrefix="0" xfId="0">
      <alignment horizontal="left" vertical="center"/>
    </xf>
    <xf numFmtId="0" fontId="7" fillId="4" borderId="1" applyAlignment="1" pivotButton="0" quotePrefix="0" xfId="0">
      <alignment horizontal="left" vertical="center" wrapText="1"/>
    </xf>
    <xf numFmtId="0" fontId="0" fillId="0" borderId="4" pivotButton="0" quotePrefix="0" xfId="0"/>
    <xf numFmtId="0" fontId="7" fillId="0" borderId="0" applyAlignment="1" pivotButton="0" quotePrefix="0" xfId="0">
      <alignment horizontal="general" vertical="center" wrapText="1"/>
    </xf>
    <xf numFmtId="0" fontId="7" fillId="0" borderId="0" applyAlignment="1" pivotButton="0" quotePrefix="0" xfId="0">
      <alignment horizontal="general" vertical="bottom"/>
    </xf>
    <xf numFmtId="0" fontId="8" fillId="5" borderId="1" applyAlignment="1" pivotButton="0" quotePrefix="0" xfId="0">
      <alignment horizontal="general" vertical="top" wrapText="1"/>
    </xf>
    <xf numFmtId="0" fontId="8" fillId="0" borderId="0" applyAlignment="1" pivotButton="0" quotePrefix="0" xfId="0">
      <alignment horizontal="general" vertical="bottom"/>
    </xf>
    <xf numFmtId="0" fontId="9" fillId="3" borderId="0" applyAlignment="1" pivotButton="0" quotePrefix="0" xfId="0">
      <alignment horizontal="left" vertical="top" wrapText="1"/>
    </xf>
    <xf numFmtId="0" fontId="10" fillId="2" borderId="2" applyAlignment="1" pivotButton="0" quotePrefix="0" xfId="0">
      <alignment horizontal="center" vertical="center" wrapText="1"/>
    </xf>
    <xf numFmtId="0" fontId="11" fillId="5" borderId="2" applyAlignment="1" pivotButton="0" quotePrefix="0" xfId="0">
      <alignment horizontal="left" vertical="top" wrapText="1"/>
    </xf>
    <xf numFmtId="0" fontId="10" fillId="4" borderId="2" applyAlignment="1" pivotButton="0" quotePrefix="0" xfId="0">
      <alignment horizontal="left" vertical="center" wrapText="1"/>
    </xf>
    <xf numFmtId="0" fontId="0" fillId="0" borderId="6" pivotButton="0" quotePrefix="0" xfId="0"/>
    <xf numFmtId="0" fontId="12" fillId="6" borderId="2" applyAlignment="1" pivotButton="0" quotePrefix="0" xfId="0">
      <alignment horizontal="left" vertical="center" wrapText="1"/>
    </xf>
    <xf numFmtId="0" fontId="8" fillId="3" borderId="2" applyAlignment="1" pivotButton="0" quotePrefix="0" xfId="0">
      <alignment horizontal="left" vertical="center" wrapText="1"/>
    </xf>
    <xf numFmtId="164" fontId="8" fillId="3" borderId="2" applyAlignment="1" pivotButton="0" quotePrefix="0" xfId="0">
      <alignment horizontal="right" vertical="center"/>
    </xf>
    <xf numFmtId="3" fontId="8" fillId="3" borderId="2" applyAlignment="1" pivotButton="0" quotePrefix="0" xfId="0">
      <alignment horizontal="center" vertical="center" wrapText="1"/>
    </xf>
    <xf numFmtId="0" fontId="8" fillId="3" borderId="2" applyAlignment="1" pivotButton="0" quotePrefix="0" xfId="0">
      <alignment horizontal="center" vertical="center" wrapText="1"/>
    </xf>
    <xf numFmtId="165" fontId="8" fillId="7" borderId="2" applyAlignment="1" pivotButton="0" quotePrefix="0" xfId="0">
      <alignment horizontal="right" vertical="center"/>
    </xf>
    <xf numFmtId="0" fontId="12" fillId="6" borderId="2" applyAlignment="1" pivotButton="0" quotePrefix="0" xfId="0">
      <alignment horizontal="right" vertical="center" wrapText="1"/>
    </xf>
    <xf numFmtId="165" fontId="13" fillId="6" borderId="2" applyAlignment="1" pivotButton="0" quotePrefix="0" xfId="0">
      <alignment horizontal="right" vertical="center"/>
    </xf>
    <xf numFmtId="0" fontId="14" fillId="4" borderId="2" applyAlignment="1" pivotButton="0" quotePrefix="0" xfId="0">
      <alignment horizontal="right" vertical="center" wrapText="1"/>
    </xf>
    <xf numFmtId="165" fontId="14" fillId="4" borderId="2" applyAlignment="1" pivotButton="0" quotePrefix="0" xfId="0">
      <alignment horizontal="right" vertical="center"/>
    </xf>
    <xf numFmtId="0" fontId="15" fillId="7" borderId="2" applyAlignment="1" pivotButton="0" quotePrefix="0" xfId="0">
      <alignment horizontal="right" vertical="center" wrapText="1"/>
    </xf>
    <xf numFmtId="165" fontId="13" fillId="7" borderId="2" applyAlignment="1" pivotButton="0" quotePrefix="0" xfId="0">
      <alignment horizontal="right" vertical="center"/>
    </xf>
    <xf numFmtId="0" fontId="14" fillId="2" borderId="2" applyAlignment="1" pivotButton="0" quotePrefix="0" xfId="0">
      <alignment horizontal="right" vertical="center" wrapText="1"/>
    </xf>
    <xf numFmtId="165" fontId="14" fillId="2" borderId="2" applyAlignment="1" pivotButton="0" quotePrefix="0" xfId="0">
      <alignment horizontal="right" vertical="center"/>
    </xf>
    <xf numFmtId="0" fontId="10" fillId="2" borderId="2" applyAlignment="1" pivotButton="0" quotePrefix="0" xfId="0">
      <alignment horizontal="left" vertical="center" wrapText="1"/>
    </xf>
    <xf numFmtId="0" fontId="16" fillId="5" borderId="2" applyAlignment="1" pivotButton="0" quotePrefix="0" xfId="0">
      <alignment horizontal="left" vertical="center" wrapText="1"/>
    </xf>
    <xf numFmtId="0" fontId="16" fillId="5" borderId="2" applyAlignment="1" pivotButton="0" quotePrefix="0" xfId="0">
      <alignment horizontal="center" vertical="center" wrapText="1"/>
    </xf>
    <xf numFmtId="0" fontId="15" fillId="5" borderId="2" applyAlignment="1" pivotButton="0" quotePrefix="0" xfId="0">
      <alignment horizontal="left" vertical="center" wrapText="1"/>
    </xf>
    <xf numFmtId="0" fontId="11" fillId="5" borderId="2" applyAlignment="1" pivotButton="0" quotePrefix="0" xfId="0">
      <alignment horizontal="left" vertical="center" wrapText="1"/>
    </xf>
    <xf numFmtId="0" fontId="13" fillId="7" borderId="2" applyAlignment="1" pivotButton="0" quotePrefix="0" xfId="0">
      <alignment horizontal="right" vertical="center"/>
    </xf>
    <xf numFmtId="0" fontId="17" fillId="3" borderId="2" applyAlignment="1" pivotButton="0" quotePrefix="0" xfId="0">
      <alignment horizontal="center" vertical="center" wrapText="1"/>
    </xf>
    <xf numFmtId="0" fontId="18" fillId="3" borderId="2" applyAlignment="1" pivotButton="0" quotePrefix="0" xfId="0">
      <alignment horizontal="center" vertical="center" wrapText="1"/>
    </xf>
    <xf numFmtId="0" fontId="11" fillId="3" borderId="0"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ont>
        <name val="Calibri"/>
        <charset val="1"/>
        <family val="0"/>
        <b val="1"/>
        <color rgb="FF3F7D1E"/>
        <sz val="9"/>
      </font>
      <fill>
        <patternFill>
          <bgColor rgb="FFE7F5E3"/>
        </patternFill>
      </fill>
    </dxf>
    <dxf>
      <font>
        <name val="Calibri"/>
        <charset val="1"/>
        <family val="0"/>
        <b val="1"/>
        <color rgb="FFA6301B"/>
        <sz val="9"/>
      </font>
      <fill>
        <patternFill>
          <bgColor rgb="FFFBE3E1"/>
        </patternFill>
      </fill>
    </dxf>
    <dxf>
      <font>
        <name val="Calibri"/>
        <charset val="1"/>
        <family val="0"/>
        <b val="1"/>
        <color rgb="FF3F7D1E"/>
        <sz val="11"/>
      </font>
      <fill>
        <patternFill>
          <bgColor rgb="FFE7F5E3"/>
        </patternFill>
      </fill>
    </dxf>
    <dxf>
      <font>
        <name val="Calibri"/>
        <charset val="1"/>
        <family val="0"/>
        <b val="1"/>
        <color rgb="FFA6301B"/>
        <sz val="11"/>
      </font>
      <fill>
        <patternFill>
          <bgColor rgb="FFFBE3E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285"/>
      <rgbColor rgb="FF9999FF"/>
      <rgbColor rgb="FF993366"/>
      <rgbColor rgb="FFE7F5E3"/>
      <rgbColor rgb="FFD6EEF0"/>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EAF6F7"/>
      <rgbColor rgb="FFEEF1F3"/>
      <rgbColor rgb="FFFFFF99"/>
      <rgbColor rgb="FF99CCFF"/>
      <rgbColor rgb="FFFF99CC"/>
      <rgbColor rgb="FFCC99FF"/>
      <rgbColor rgb="FFFBE3E1"/>
      <rgbColor rgb="FF3366FF"/>
      <rgbColor rgb="FF33CCCC"/>
      <rgbColor rgb="FF99CC00"/>
      <rgbColor rgb="FFFFCC00"/>
      <rgbColor rgb="FFFF9900"/>
      <rgbColor rgb="FFFF6600"/>
      <rgbColor rgb="FF58595B"/>
      <rgbColor rgb="FF969696"/>
      <rgbColor rgb="FF003353"/>
      <rgbColor rgb="FF3F7D1E"/>
      <rgbColor rgb="FF003300"/>
      <rgbColor rgb="FF333300"/>
      <rgbColor rgb="FFA6301B"/>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1"/>
  </sheetPr>
  <dimension ref="A1:L55"/>
  <sheetViews>
    <sheetView showFormulas="0" showGridLines="0" showRowColHeaders="1" showZeros="1" rightToLeft="0" tabSelected="1" showOutlineSymbols="1" defaultGridColor="1" view="normal" topLeftCell="A5" colorId="64" zoomScale="115" zoomScaleNormal="115" zoomScalePageLayoutView="100" workbookViewId="0">
      <selection pane="topLeft" activeCell="K11" activeCellId="0" sqref="K11"/>
    </sheetView>
  </sheetViews>
  <sheetFormatPr baseColWidth="8" defaultColWidth="8.6796875" defaultRowHeight="14.25" customHeight="0" zeroHeight="0" outlineLevelRow="0"/>
  <cols>
    <col width="3" customWidth="1" style="36" min="1" max="1"/>
    <col width="48" customWidth="1" style="36" min="2" max="2"/>
    <col width="16" customWidth="1" style="36" min="3" max="3"/>
    <col width="11" customWidth="1" style="36" min="4" max="4"/>
    <col width="28" customWidth="1" style="36" min="5" max="5"/>
    <col width="21" customWidth="1" style="36" min="6" max="6"/>
    <col width="20" customWidth="1" style="36" min="7" max="7"/>
  </cols>
  <sheetData>
    <row r="1" ht="39" customHeight="1" s="37">
      <c r="A1" s="38" t="n"/>
      <c r="B1" s="38" t="n"/>
      <c r="C1" s="38" t="n"/>
      <c r="D1" s="38" t="n"/>
      <c r="E1" s="38" t="n"/>
      <c r="F1" s="38" t="n"/>
      <c r="G1" s="38" t="n"/>
      <c r="H1" s="38" t="n"/>
      <c r="I1" s="38" t="n"/>
      <c r="J1" s="38" t="n"/>
      <c r="K1" s="38" t="n"/>
      <c r="L1" s="38" t="n"/>
    </row>
    <row r="2" ht="30" customHeight="1" s="37">
      <c r="A2" s="38" t="n"/>
      <c r="B2" s="39" t="inlineStr">
        <is>
          <t>WE SWIM Community Programs — Budget</t>
        </is>
      </c>
      <c r="H2" s="38" t="n"/>
      <c r="I2" s="38" t="n"/>
      <c r="J2" s="38" t="n"/>
      <c r="K2" s="38" t="n"/>
      <c r="L2" s="38" t="n"/>
    </row>
    <row r="3" ht="19.5" customHeight="1" s="37">
      <c r="A3" s="38" t="n"/>
      <c r="B3" s="40" t="n"/>
      <c r="H3" s="38" t="n"/>
      <c r="I3" s="38" t="n"/>
      <c r="J3" s="38" t="n"/>
      <c r="K3" s="38" t="n"/>
      <c r="L3" s="38" t="n"/>
    </row>
    <row r="4" ht="24" customHeight="1" s="37">
      <c r="A4" s="38" t="n"/>
      <c r="B4" s="41" t="inlineStr">
        <is>
          <t>INSTRUCTIONS - PLEASE READ:</t>
        </is>
      </c>
      <c r="C4" s="42" t="n"/>
      <c r="D4" s="42" t="n"/>
      <c r="E4" s="42" t="n"/>
      <c r="F4" s="42" t="n"/>
      <c r="G4" s="42" t="n"/>
      <c r="H4" s="43" t="n"/>
      <c r="I4" s="44" t="n"/>
      <c r="J4" s="44" t="n"/>
      <c r="K4" s="44" t="n"/>
      <c r="L4" s="44" t="n"/>
    </row>
    <row r="5" ht="219.75" customHeight="1" s="37">
      <c r="A5" s="38" t="n"/>
      <c r="B5" s="45" t="inlineStr">
        <is>
          <t xml:space="preserve">Please complete this budget in two sections:
Section A - Delivery Activities: Include the costs of the WE SWIM activities you will do with and for community. Please name each activity on its own shaded heading row. Make sure the activity name matches the corresponding activity in your workplan, then list the related costs underneath.
Section B - Coordination: Include the costs of coordinating the program. Coordination costs must be no more than 20% of the WE SWIM grant requested. 
For each cost, enter the cost of one unit (column C), the number of units (column D), what the units are measured in (column E), and choose a funding source from the embedded dropdown list (column F). The template will automatically calculate shaded cells - amounts, subtotals, totals and guideline checks. Please do not type over these cells. 
Please enter all amounts in Australian dollars, exlcuding GST. Make sure activity names match your workplan.
Use the automated assessment summary at the bottom of your budget as a final check before submitting your application. It shows helps you confirm that your budget meets the main WE SWIM funding requirements and helps Royal Life Saving understand how grant funds and partner contributions will support your activities.
If you need assistance or have questions about completing this budget, please contact us at weswim@rlssa.org.au. We are always happy to help. </t>
        </is>
      </c>
      <c r="C5" s="42" t="n"/>
      <c r="D5" s="42" t="n"/>
      <c r="E5" s="42" t="n"/>
      <c r="F5" s="42" t="n"/>
      <c r="G5" s="42" t="n"/>
      <c r="H5" s="46" t="n"/>
      <c r="I5" s="38" t="n"/>
      <c r="J5" s="38" t="n"/>
      <c r="K5" s="38" t="n"/>
      <c r="L5" s="38" t="n"/>
    </row>
    <row r="6" ht="16.5" customHeight="1" s="37">
      <c r="A6" s="38" t="n"/>
      <c r="B6" s="47" t="n"/>
      <c r="H6" s="38" t="n"/>
      <c r="I6" s="38" t="n"/>
      <c r="J6" s="38" t="n"/>
      <c r="K6" s="38" t="n"/>
      <c r="L6" s="38" t="n"/>
    </row>
    <row r="7" ht="33.75" customHeight="1" s="37">
      <c r="A7" s="38" t="n"/>
      <c r="B7" s="48" t="inlineStr">
        <is>
          <t>Cost item</t>
        </is>
      </c>
      <c r="C7" s="48" t="inlineStr">
        <is>
          <t>Unit cost (AUD, excl. GST)</t>
        </is>
      </c>
      <c r="D7" s="48" t="inlineStr">
        <is>
          <t>Quantity</t>
        </is>
      </c>
      <c r="E7" s="48" t="inlineStr">
        <is>
          <t>Quantity is measured in</t>
        </is>
      </c>
      <c r="F7" s="48" t="inlineStr">
        <is>
          <t>Funding source</t>
        </is>
      </c>
      <c r="G7" s="48" t="inlineStr">
        <is>
          <t>Amount (AUD, excl. GST)</t>
        </is>
      </c>
      <c r="H7" s="38" t="n"/>
      <c r="I7" s="38" t="n"/>
      <c r="J7" s="38" t="n"/>
      <c r="K7" s="38" t="n"/>
      <c r="L7" s="38" t="n"/>
    </row>
    <row r="8" ht="60" customHeight="1" s="37">
      <c r="A8" s="38" t="n"/>
      <c r="B8" s="49" t="inlineStr">
        <is>
          <t>A single cost within the activity named above, e.g. 'Learn-to-swim lesson blocks', 'Bus hire'.</t>
        </is>
      </c>
      <c r="C8" s="49" t="inlineStr">
        <is>
          <t>The cost of ONE unit, in AUD (GST not included). For example $160 for one class-hour.</t>
        </is>
      </c>
      <c r="D8" s="49" t="inlineStr">
        <is>
          <t>How many units. For example 14 (class-hours).</t>
        </is>
      </c>
      <c r="E8" s="49" t="inlineStr">
        <is>
          <t>What the quantity counts — the unit you are measuring. For example 'class-hours', 'participants'.</t>
        </is>
      </c>
      <c r="F8" s="49" t="inlineStr">
        <is>
          <t>Choose from the embedded drop-down list: WE SWIM grant, Partner cash contribution, or Partner in-kind contribution.</t>
        </is>
      </c>
      <c r="G8" s="49" t="inlineStr">
        <is>
          <t>This adds up automatically (Unit cost x quantity). Do not type here.</t>
        </is>
      </c>
      <c r="H8" s="38" t="n"/>
      <c r="I8" s="38" t="n"/>
      <c r="J8" s="38" t="n"/>
      <c r="K8" s="38" t="n"/>
      <c r="L8" s="38" t="n"/>
    </row>
    <row r="9" ht="33" customHeight="1" s="37">
      <c r="A9" s="38" t="n"/>
      <c r="B9" s="50" t="inlineStr">
        <is>
          <t>SECTION A — DELIVERY ACTIVITIES   |   Costs that deliver activity with and for community: lessons and in-water support, lane and venue hire, instructors, bilingual workers and interpreters, transport, swimwear, multilingual promotion and outreach, participation supports, and monitoring, evaluation and learning.</t>
        </is>
      </c>
      <c r="C9" s="42" t="n"/>
      <c r="D9" s="42" t="n"/>
      <c r="E9" s="42" t="n"/>
      <c r="F9" s="42" t="n"/>
      <c r="G9" s="51" t="n"/>
      <c r="H9" s="38" t="n"/>
      <c r="I9" s="38" t="n"/>
      <c r="J9" s="38" t="n"/>
      <c r="K9" s="38" t="n"/>
      <c r="L9" s="38" t="n"/>
    </row>
    <row r="10" ht="21.75" customHeight="1" s="37">
      <c r="A10" s="38" t="n"/>
      <c r="B10" s="52" t="inlineStr">
        <is>
          <t>Activity 1 — type the activity name here</t>
        </is>
      </c>
      <c r="C10" s="42" t="n"/>
      <c r="D10" s="42" t="n"/>
      <c r="E10" s="42" t="n"/>
      <c r="F10" s="42" t="n"/>
      <c r="G10" s="51" t="n"/>
      <c r="H10" s="38" t="n"/>
      <c r="I10" s="38" t="n"/>
      <c r="J10" s="38" t="n"/>
      <c r="K10" s="38" t="n"/>
      <c r="L10" s="38" t="n"/>
    </row>
    <row r="11" ht="24" customHeight="1" s="37">
      <c r="A11" s="38" t="n"/>
      <c r="B11" s="53" t="n"/>
      <c r="C11" s="54" t="n"/>
      <c r="D11" s="55" t="n"/>
      <c r="E11" s="53" t="n"/>
      <c r="F11" s="56" t="n"/>
      <c r="G11" s="57">
        <f>IF(AND(ISNUMBER(C11),ISNUMBER(D11)),C11*D11,"")</f>
        <v/>
      </c>
      <c r="H11" s="38" t="n"/>
      <c r="I11" s="38" t="n"/>
      <c r="J11" s="38" t="n"/>
      <c r="K11" s="38" t="n"/>
      <c r="L11" s="38" t="n"/>
    </row>
    <row r="12" ht="24" customHeight="1" s="37">
      <c r="A12" s="38" t="n"/>
      <c r="B12" s="53" t="n"/>
      <c r="C12" s="54" t="n"/>
      <c r="D12" s="55" t="n"/>
      <c r="E12" s="53" t="n"/>
      <c r="F12" s="56" t="n"/>
      <c r="G12" s="57">
        <f>IF(AND(ISNUMBER(C12),ISNUMBER(D12)),C12*D12,"")</f>
        <v/>
      </c>
      <c r="H12" s="38" t="n"/>
      <c r="I12" s="38" t="n"/>
      <c r="J12" s="38" t="n"/>
      <c r="K12" s="38" t="n"/>
      <c r="L12" s="38" t="n"/>
    </row>
    <row r="13" ht="24" customHeight="1" s="37">
      <c r="A13" s="38" t="n"/>
      <c r="B13" s="53" t="n"/>
      <c r="C13" s="54" t="n"/>
      <c r="D13" s="55" t="n"/>
      <c r="E13" s="53" t="n"/>
      <c r="F13" s="56" t="n"/>
      <c r="G13" s="57">
        <f>IF(AND(ISNUMBER(C13),ISNUMBER(D13)),C13*D13,"")</f>
        <v/>
      </c>
      <c r="H13" s="38" t="n"/>
      <c r="I13" s="38" t="n"/>
      <c r="J13" s="38" t="n"/>
      <c r="K13" s="38" t="n"/>
      <c r="L13" s="38" t="n"/>
    </row>
    <row r="14" ht="24" customHeight="1" s="37">
      <c r="A14" s="38" t="n"/>
      <c r="B14" s="53" t="n"/>
      <c r="C14" s="54" t="n"/>
      <c r="D14" s="55" t="n"/>
      <c r="E14" s="53" t="n"/>
      <c r="F14" s="56" t="n"/>
      <c r="G14" s="57">
        <f>IF(AND(ISNUMBER(C14),ISNUMBER(D14)),C14*D14,"")</f>
        <v/>
      </c>
      <c r="H14" s="38" t="n"/>
      <c r="I14" s="38" t="n"/>
      <c r="J14" s="38" t="n"/>
      <c r="K14" s="38" t="n"/>
      <c r="L14" s="38" t="n"/>
    </row>
    <row r="15" ht="24" customHeight="1" s="37">
      <c r="A15" s="38" t="n"/>
      <c r="B15" s="53" t="n"/>
      <c r="C15" s="54" t="n"/>
      <c r="D15" s="55" t="n"/>
      <c r="E15" s="53" t="n"/>
      <c r="F15" s="56" t="n"/>
      <c r="G15" s="57">
        <f>IF(AND(ISNUMBER(C15),ISNUMBER(D15)),C15*D15,"")</f>
        <v/>
      </c>
      <c r="H15" s="38" t="n"/>
      <c r="I15" s="38" t="n"/>
      <c r="J15" s="38" t="n"/>
      <c r="K15" s="38" t="n"/>
      <c r="L15" s="38" t="n"/>
    </row>
    <row r="16" ht="21.75" customHeight="1" s="37">
      <c r="A16" s="38" t="n"/>
      <c r="B16" s="58" t="inlineStr">
        <is>
          <t>Subtotal — Activity 1</t>
        </is>
      </c>
      <c r="C16" s="42" t="n"/>
      <c r="D16" s="42" t="n"/>
      <c r="E16" s="42" t="n"/>
      <c r="F16" s="51" t="n"/>
      <c r="G16" s="59">
        <f>SUM(G11:G15)</f>
        <v/>
      </c>
      <c r="H16" s="38" t="n"/>
      <c r="I16" s="38" t="n"/>
      <c r="J16" s="38" t="n"/>
      <c r="K16" s="38" t="n"/>
      <c r="L16" s="38" t="n"/>
    </row>
    <row r="17" ht="21.75" customHeight="1" s="37">
      <c r="A17" s="38" t="n"/>
      <c r="B17" s="52" t="inlineStr">
        <is>
          <t>Activity 2 — type the activity name here</t>
        </is>
      </c>
      <c r="C17" s="42" t="n"/>
      <c r="D17" s="42" t="n"/>
      <c r="E17" s="42" t="n"/>
      <c r="F17" s="42" t="n"/>
      <c r="G17" s="51" t="n"/>
      <c r="H17" s="38" t="n"/>
      <c r="I17" s="38" t="n"/>
      <c r="J17" s="38" t="n"/>
      <c r="K17" s="38" t="n"/>
      <c r="L17" s="38" t="n"/>
    </row>
    <row r="18" ht="24" customHeight="1" s="37">
      <c r="A18" s="38" t="n"/>
      <c r="B18" s="53" t="n"/>
      <c r="C18" s="54" t="n"/>
      <c r="D18" s="55" t="n"/>
      <c r="E18" s="53" t="n"/>
      <c r="F18" s="56" t="n"/>
      <c r="G18" s="57">
        <f>IF(AND(ISNUMBER(C18),ISNUMBER(D18)),C18*D18,"")</f>
        <v/>
      </c>
      <c r="H18" s="38" t="n"/>
      <c r="I18" s="38" t="n"/>
      <c r="J18" s="38" t="n"/>
      <c r="K18" s="38" t="n"/>
      <c r="L18" s="38" t="n"/>
    </row>
    <row r="19" ht="24" customHeight="1" s="37">
      <c r="A19" s="38" t="n"/>
      <c r="B19" s="53" t="n"/>
      <c r="C19" s="54" t="n"/>
      <c r="D19" s="55" t="n"/>
      <c r="E19" s="53" t="n"/>
      <c r="F19" s="56" t="n"/>
      <c r="G19" s="57">
        <f>IF(AND(ISNUMBER(C19),ISNUMBER(D19)),C19*D19,"")</f>
        <v/>
      </c>
      <c r="H19" s="38" t="n"/>
      <c r="I19" s="38" t="n"/>
      <c r="J19" s="38" t="n"/>
      <c r="K19" s="38" t="n"/>
      <c r="L19" s="38" t="n"/>
    </row>
    <row r="20" ht="24" customHeight="1" s="37">
      <c r="A20" s="38" t="n"/>
      <c r="B20" s="53" t="n"/>
      <c r="C20" s="54" t="n"/>
      <c r="D20" s="55" t="n"/>
      <c r="E20" s="53" t="n"/>
      <c r="F20" s="56" t="n"/>
      <c r="G20" s="57">
        <f>IF(AND(ISNUMBER(C20),ISNUMBER(D20)),C20*D20,"")</f>
        <v/>
      </c>
      <c r="H20" s="38" t="n"/>
      <c r="I20" s="38" t="n"/>
      <c r="J20" s="38" t="n"/>
      <c r="K20" s="38" t="n"/>
      <c r="L20" s="38" t="n"/>
    </row>
    <row r="21" ht="24" customHeight="1" s="37">
      <c r="A21" s="38" t="n"/>
      <c r="B21" s="53" t="n"/>
      <c r="C21" s="54" t="n"/>
      <c r="D21" s="55" t="n"/>
      <c r="E21" s="53" t="n"/>
      <c r="F21" s="56" t="n"/>
      <c r="G21" s="57">
        <f>IF(AND(ISNUMBER(C21),ISNUMBER(D21)),C21*D21,"")</f>
        <v/>
      </c>
      <c r="H21" s="38" t="n"/>
      <c r="I21" s="38" t="n"/>
      <c r="J21" s="38" t="n"/>
      <c r="K21" s="38" t="n"/>
      <c r="L21" s="38" t="n"/>
    </row>
    <row r="22" ht="24" customHeight="1" s="37">
      <c r="A22" s="38" t="n"/>
      <c r="B22" s="53" t="n"/>
      <c r="C22" s="54" t="n"/>
      <c r="D22" s="55" t="n"/>
      <c r="E22" s="53" t="n"/>
      <c r="F22" s="56" t="n"/>
      <c r="G22" s="57">
        <f>IF(AND(ISNUMBER(C22),ISNUMBER(D22)),C22*D22,"")</f>
        <v/>
      </c>
      <c r="H22" s="38" t="n"/>
      <c r="I22" s="38" t="n"/>
      <c r="J22" s="38" t="n"/>
      <c r="K22" s="38" t="n"/>
      <c r="L22" s="38" t="n"/>
    </row>
    <row r="23" ht="21.75" customHeight="1" s="37">
      <c r="A23" s="38" t="n"/>
      <c r="B23" s="58" t="inlineStr">
        <is>
          <t>Subtotal — Activity 2</t>
        </is>
      </c>
      <c r="C23" s="42" t="n"/>
      <c r="D23" s="42" t="n"/>
      <c r="E23" s="42" t="n"/>
      <c r="F23" s="51" t="n"/>
      <c r="G23" s="59">
        <f>SUM(G18:G22)</f>
        <v/>
      </c>
      <c r="H23" s="38" t="n"/>
      <c r="I23" s="38" t="n"/>
      <c r="J23" s="38" t="n"/>
      <c r="K23" s="38" t="n"/>
      <c r="L23" s="38" t="n"/>
    </row>
    <row r="24" ht="21.75" customHeight="1" s="37">
      <c r="A24" s="38" t="n"/>
      <c r="B24" s="52" t="inlineStr">
        <is>
          <t>Activity 3 — type the activity name here</t>
        </is>
      </c>
      <c r="C24" s="42" t="n"/>
      <c r="D24" s="42" t="n"/>
      <c r="E24" s="42" t="n"/>
      <c r="F24" s="42" t="n"/>
      <c r="G24" s="51" t="n"/>
      <c r="H24" s="38" t="n"/>
      <c r="I24" s="38" t="n"/>
      <c r="J24" s="38" t="n"/>
      <c r="K24" s="38" t="n"/>
      <c r="L24" s="38" t="n"/>
    </row>
    <row r="25" ht="24" customHeight="1" s="37">
      <c r="A25" s="38" t="n"/>
      <c r="B25" s="53" t="n"/>
      <c r="C25" s="54" t="n"/>
      <c r="D25" s="55" t="n"/>
      <c r="E25" s="53" t="n"/>
      <c r="F25" s="56" t="n"/>
      <c r="G25" s="57">
        <f>IF(AND(ISNUMBER(C25),ISNUMBER(D25)),C25*D25,"")</f>
        <v/>
      </c>
      <c r="H25" s="38" t="n"/>
      <c r="I25" s="38" t="n"/>
      <c r="J25" s="38" t="n"/>
      <c r="K25" s="38" t="n"/>
      <c r="L25" s="38" t="n"/>
    </row>
    <row r="26" ht="24" customHeight="1" s="37">
      <c r="A26" s="38" t="n"/>
      <c r="B26" s="53" t="n"/>
      <c r="C26" s="54" t="n"/>
      <c r="D26" s="55" t="n"/>
      <c r="E26" s="53" t="n"/>
      <c r="F26" s="56" t="n"/>
      <c r="G26" s="57">
        <f>IF(AND(ISNUMBER(C26),ISNUMBER(D26)),C26*D26,"")</f>
        <v/>
      </c>
      <c r="H26" s="38" t="n"/>
      <c r="I26" s="38" t="n"/>
      <c r="J26" s="38" t="n"/>
      <c r="K26" s="38" t="n"/>
      <c r="L26" s="38" t="n"/>
    </row>
    <row r="27" ht="24" customHeight="1" s="37">
      <c r="A27" s="38" t="n"/>
      <c r="B27" s="53" t="n"/>
      <c r="C27" s="54" t="n"/>
      <c r="D27" s="55" t="n"/>
      <c r="E27" s="53" t="n"/>
      <c r="F27" s="56" t="n"/>
      <c r="G27" s="57">
        <f>IF(AND(ISNUMBER(C27),ISNUMBER(D27)),C27*D27,"")</f>
        <v/>
      </c>
      <c r="H27" s="38" t="n"/>
      <c r="I27" s="38" t="n"/>
      <c r="J27" s="38" t="n"/>
      <c r="K27" s="38" t="n"/>
      <c r="L27" s="38" t="n"/>
    </row>
    <row r="28" ht="24" customHeight="1" s="37">
      <c r="A28" s="38" t="n"/>
      <c r="B28" s="53" t="n"/>
      <c r="C28" s="54" t="n"/>
      <c r="D28" s="55" t="n"/>
      <c r="E28" s="53" t="n"/>
      <c r="F28" s="56" t="n"/>
      <c r="G28" s="57">
        <f>IF(AND(ISNUMBER(C28),ISNUMBER(D28)),C28*D28,"")</f>
        <v/>
      </c>
      <c r="H28" s="38" t="n"/>
      <c r="I28" s="38" t="n"/>
      <c r="J28" s="38" t="n"/>
      <c r="K28" s="38" t="n"/>
      <c r="L28" s="38" t="n"/>
    </row>
    <row r="29" ht="24" customHeight="1" s="37">
      <c r="A29" s="38" t="n"/>
      <c r="B29" s="53" t="n"/>
      <c r="C29" s="54" t="n"/>
      <c r="D29" s="55" t="n"/>
      <c r="E29" s="53" t="n"/>
      <c r="F29" s="56" t="n"/>
      <c r="G29" s="57">
        <f>IF(AND(ISNUMBER(C29),ISNUMBER(D29)),C29*D29,"")</f>
        <v/>
      </c>
      <c r="H29" s="38" t="n"/>
      <c r="I29" s="38" t="n"/>
      <c r="J29" s="38" t="n"/>
      <c r="K29" s="38" t="n"/>
      <c r="L29" s="38" t="n"/>
    </row>
    <row r="30" ht="21.75" customHeight="1" s="37">
      <c r="A30" s="38" t="n"/>
      <c r="B30" s="58" t="inlineStr">
        <is>
          <t>Subtotal — Activity 3</t>
        </is>
      </c>
      <c r="C30" s="42" t="n"/>
      <c r="D30" s="42" t="n"/>
      <c r="E30" s="42" t="n"/>
      <c r="F30" s="51" t="n"/>
      <c r="G30" s="59">
        <f>SUM(G25:G29)</f>
        <v/>
      </c>
      <c r="H30" s="38" t="n"/>
      <c r="I30" s="38" t="n"/>
      <c r="J30" s="38" t="n"/>
      <c r="K30" s="38" t="n"/>
      <c r="L30" s="38" t="n"/>
    </row>
    <row r="31" ht="21.75" customHeight="1" s="37">
      <c r="A31" s="38" t="n"/>
      <c r="B31" s="60" t="inlineStr">
        <is>
          <t>TOTAL SECTION A — DELIVERY ACTIVITIES</t>
        </is>
      </c>
      <c r="C31" s="42" t="n"/>
      <c r="D31" s="42" t="n"/>
      <c r="E31" s="42" t="n"/>
      <c r="F31" s="51" t="n"/>
      <c r="G31" s="61">
        <f>G16+G23+G30</f>
        <v/>
      </c>
      <c r="H31" s="38" t="n"/>
      <c r="I31" s="38" t="n"/>
      <c r="J31" s="38" t="n"/>
      <c r="K31" s="38" t="n"/>
      <c r="L31" s="38" t="n"/>
    </row>
    <row r="32" ht="14.25" customHeight="1" s="37">
      <c r="A32" s="38" t="n"/>
      <c r="B32" s="38" t="n"/>
      <c r="C32" s="38" t="n"/>
      <c r="D32" s="38" t="n"/>
      <c r="E32" s="38" t="n"/>
      <c r="F32" s="38" t="n"/>
      <c r="G32" s="38" t="n"/>
      <c r="H32" s="38" t="n"/>
      <c r="I32" s="38" t="n"/>
      <c r="J32" s="38" t="n"/>
      <c r="K32" s="38" t="n"/>
      <c r="L32" s="38" t="n"/>
    </row>
    <row r="33" ht="43.5" customHeight="1" s="37">
      <c r="A33" s="38" t="n"/>
      <c r="B33" s="50" t="inlineStr">
        <is>
          <t>SECTION B — COORDINATION   |   No more than 20% of the WE SWIM grant. Costs of coordinating and administering the funded activity: activity coordinator or administrative staff time, planning and partnership management, and activity-specific administration. Do not include general organisational overheads, such as ongoing rent, utilities, core administration or business-as-usual salaries. These costs are not eligible.</t>
        </is>
      </c>
      <c r="C33" s="42" t="n"/>
      <c r="D33" s="42" t="n"/>
      <c r="E33" s="42" t="n"/>
      <c r="F33" s="42" t="n"/>
      <c r="G33" s="51" t="n"/>
      <c r="H33" s="38" t="n"/>
      <c r="I33" s="38" t="n"/>
      <c r="J33" s="38" t="n"/>
      <c r="K33" s="38" t="n"/>
      <c r="L33" s="38" t="n"/>
    </row>
    <row r="34" ht="24" customHeight="1" s="37">
      <c r="A34" s="38" t="n"/>
      <c r="B34" s="53" t="n"/>
      <c r="C34" s="54" t="n"/>
      <c r="D34" s="55" t="n"/>
      <c r="E34" s="53" t="n"/>
      <c r="F34" s="56" t="n"/>
      <c r="G34" s="57">
        <f>IF(AND(ISNUMBER(C34),ISNUMBER(D34)),C34*D34,"")</f>
        <v/>
      </c>
      <c r="H34" s="38" t="n"/>
      <c r="I34" s="38" t="n"/>
      <c r="J34" s="38" t="n"/>
      <c r="K34" s="38" t="n"/>
      <c r="L34" s="38" t="n"/>
    </row>
    <row r="35" ht="24" customHeight="1" s="37">
      <c r="A35" s="38" t="n"/>
      <c r="B35" s="53" t="n"/>
      <c r="C35" s="54" t="n"/>
      <c r="D35" s="55" t="n"/>
      <c r="E35" s="53" t="n"/>
      <c r="F35" s="56" t="n"/>
      <c r="G35" s="57">
        <f>IF(AND(ISNUMBER(C35),ISNUMBER(D35)),C35*D35,"")</f>
        <v/>
      </c>
      <c r="H35" s="38" t="n"/>
      <c r="I35" s="38" t="n"/>
      <c r="J35" s="38" t="n"/>
      <c r="K35" s="38" t="n"/>
      <c r="L35" s="38" t="n"/>
    </row>
    <row r="36" ht="24" customHeight="1" s="37">
      <c r="A36" s="38" t="n"/>
      <c r="B36" s="53" t="n"/>
      <c r="C36" s="54" t="n"/>
      <c r="D36" s="55" t="n"/>
      <c r="E36" s="53" t="n"/>
      <c r="F36" s="56" t="n"/>
      <c r="G36" s="57">
        <f>IF(AND(ISNUMBER(C36),ISNUMBER(D36)),C36*D36,"")</f>
        <v/>
      </c>
      <c r="H36" s="38" t="n"/>
      <c r="I36" s="38" t="n"/>
      <c r="J36" s="38" t="n"/>
      <c r="K36" s="38" t="n"/>
      <c r="L36" s="38" t="n"/>
    </row>
    <row r="37" ht="24" customHeight="1" s="37">
      <c r="A37" s="38" t="n"/>
      <c r="B37" s="53" t="n"/>
      <c r="C37" s="54" t="n"/>
      <c r="D37" s="55" t="n"/>
      <c r="E37" s="53" t="n"/>
      <c r="F37" s="56" t="n"/>
      <c r="G37" s="57">
        <f>IF(AND(ISNUMBER(C37),ISNUMBER(D37)),C37*D37,"")</f>
        <v/>
      </c>
      <c r="H37" s="38" t="n"/>
      <c r="I37" s="38" t="n"/>
      <c r="J37" s="38" t="n"/>
      <c r="K37" s="38" t="n"/>
      <c r="L37" s="38" t="n"/>
    </row>
    <row r="38" ht="21.75" customHeight="1" s="37">
      <c r="A38" s="38" t="n"/>
      <c r="B38" s="60" t="inlineStr">
        <is>
          <t>TOTAL SECTION B — COORDINATION</t>
        </is>
      </c>
      <c r="C38" s="42" t="n"/>
      <c r="D38" s="42" t="n"/>
      <c r="E38" s="42" t="n"/>
      <c r="F38" s="51" t="n"/>
      <c r="G38" s="61">
        <f>SUM(G34:G37)</f>
        <v/>
      </c>
      <c r="H38" s="38" t="n"/>
      <c r="I38" s="38" t="n"/>
      <c r="J38" s="38" t="n"/>
      <c r="K38" s="38" t="n"/>
      <c r="L38" s="38" t="n"/>
    </row>
    <row r="39" ht="14.25" customHeight="1" s="37">
      <c r="A39" s="38" t="n"/>
      <c r="B39" s="38" t="n"/>
      <c r="C39" s="38" t="n"/>
      <c r="D39" s="38" t="n"/>
      <c r="E39" s="38" t="n"/>
      <c r="F39" s="38" t="n"/>
      <c r="G39" s="38" t="n"/>
      <c r="H39" s="38" t="n"/>
      <c r="I39" s="38" t="n"/>
      <c r="J39" s="38" t="n"/>
      <c r="K39" s="38" t="n"/>
      <c r="L39" s="38" t="n"/>
    </row>
    <row r="40" ht="19.5" customHeight="1" s="37">
      <c r="A40" s="38" t="n"/>
      <c r="B40" s="62" t="inlineStr">
        <is>
          <t>Total WE SWIM grant funds requested</t>
        </is>
      </c>
      <c r="C40" s="42" t="n"/>
      <c r="D40" s="42" t="n"/>
      <c r="E40" s="42" t="n"/>
      <c r="F40" s="51" t="n"/>
      <c r="G40" s="63">
        <f>SUMIF($F$11:$F$30,"WE SWIM grant",$G$11:$G$30)+SUMIF($F$34:$F$37,"WE SWIM grant",$G$34:$G$37)</f>
        <v/>
      </c>
      <c r="H40" s="38" t="n"/>
      <c r="I40" s="38" t="n"/>
      <c r="J40" s="38" t="n"/>
      <c r="K40" s="38" t="n"/>
      <c r="L40" s="38" t="n"/>
    </row>
    <row r="41" ht="19.5" customHeight="1" s="37">
      <c r="A41" s="38" t="n"/>
      <c r="B41" s="62" t="inlineStr">
        <is>
          <t>Total partner cash co-investment</t>
        </is>
      </c>
      <c r="C41" s="42" t="n"/>
      <c r="D41" s="42" t="n"/>
      <c r="E41" s="42" t="n"/>
      <c r="F41" s="51" t="n"/>
      <c r="G41" s="63">
        <f>SUMIF($F$11:$F$30,"Partner cash contribution",$G$11:$G$30)+SUMIF($F$34:$F$37,"Partner cash contribution",$G$34:$G$37)</f>
        <v/>
      </c>
      <c r="H41" s="38" t="n"/>
      <c r="I41" s="38" t="n"/>
      <c r="J41" s="38" t="n"/>
      <c r="K41" s="38" t="n"/>
      <c r="L41" s="38" t="n"/>
    </row>
    <row r="42" ht="19.5" customHeight="1" s="37">
      <c r="A42" s="38" t="n"/>
      <c r="B42" s="62" t="inlineStr">
        <is>
          <t>Total partner in-kind co-investment</t>
        </is>
      </c>
      <c r="C42" s="42" t="n"/>
      <c r="D42" s="42" t="n"/>
      <c r="E42" s="42" t="n"/>
      <c r="F42" s="51" t="n"/>
      <c r="G42" s="63">
        <f>SUMIF($F$11:$F$30,"Partner in-kind contribution",$G$11:$G$30)+SUMIF($F$34:$F$37,"Partner in-kind contribution",$G$34:$G$37)</f>
        <v/>
      </c>
      <c r="H42" s="38" t="n"/>
      <c r="I42" s="38" t="n"/>
      <c r="J42" s="38" t="n"/>
      <c r="K42" s="38" t="n"/>
      <c r="L42" s="38" t="n"/>
    </row>
    <row r="43" ht="21.75" customHeight="1" s="37">
      <c r="A43" s="38" t="n"/>
      <c r="B43" s="64" t="inlineStr">
        <is>
          <t>TOTAL ACTIVITY COST (WE SWIM grant + all co-investment)</t>
        </is>
      </c>
      <c r="C43" s="42" t="n"/>
      <c r="D43" s="42" t="n"/>
      <c r="E43" s="42" t="n"/>
      <c r="F43" s="51" t="n"/>
      <c r="G43" s="65">
        <f>G31+G38</f>
        <v/>
      </c>
      <c r="H43" s="38" t="n"/>
      <c r="I43" s="38" t="n"/>
      <c r="J43" s="38" t="n"/>
      <c r="K43" s="38" t="n"/>
      <c r="L43" s="38" t="n"/>
    </row>
    <row r="44" ht="14.25" customHeight="1" s="37">
      <c r="A44" s="38" t="n"/>
      <c r="B44" s="38" t="n"/>
      <c r="C44" s="38" t="n"/>
      <c r="D44" s="38" t="n"/>
      <c r="E44" s="38" t="n"/>
      <c r="F44" s="38" t="n"/>
      <c r="G44" s="38" t="n"/>
      <c r="H44" s="38" t="n"/>
      <c r="I44" s="38" t="n"/>
      <c r="J44" s="38" t="n"/>
      <c r="K44" s="38" t="n"/>
      <c r="L44" s="38" t="n"/>
    </row>
    <row r="45" ht="21.75" customHeight="1" s="37">
      <c r="A45" s="38" t="n"/>
      <c r="B45" s="66" t="inlineStr">
        <is>
          <t>ASSESSMENT SUMMARY — check against the WE SWIM Community Programs funding guidelines (calculated for you)</t>
        </is>
      </c>
      <c r="C45" s="42" t="n"/>
      <c r="D45" s="42" t="n"/>
      <c r="E45" s="42" t="n"/>
      <c r="F45" s="42" t="n"/>
      <c r="G45" s="51" t="n"/>
      <c r="H45" s="38" t="n"/>
      <c r="I45" s="38" t="n"/>
      <c r="J45" s="38" t="n"/>
      <c r="K45" s="38" t="n"/>
      <c r="L45" s="38" t="n"/>
    </row>
    <row r="46" ht="18" customHeight="1" s="37">
      <c r="A46" s="38" t="n"/>
      <c r="B46" s="67" t="inlineStr">
        <is>
          <t>Measure</t>
        </is>
      </c>
      <c r="C46" s="42" t="n"/>
      <c r="D46" s="51" t="n"/>
      <c r="E46" s="68" t="inlineStr">
        <is>
          <t>Guideline</t>
        </is>
      </c>
      <c r="F46" s="68" t="inlineStr">
        <is>
          <t>This application</t>
        </is>
      </c>
      <c r="G46" s="68" t="inlineStr">
        <is>
          <t>Result</t>
        </is>
      </c>
      <c r="H46" s="38" t="n"/>
      <c r="I46" s="38" t="n"/>
      <c r="J46" s="38" t="n"/>
      <c r="K46" s="38" t="n"/>
      <c r="L46" s="38" t="n"/>
    </row>
    <row r="47" ht="25.5" customHeight="1" s="37">
      <c r="A47" s="38" t="n"/>
      <c r="B47" s="69" t="inlineStr">
        <is>
          <t>WE SWIM grant funds requested</t>
        </is>
      </c>
      <c r="C47" s="42" t="n"/>
      <c r="D47" s="51" t="n"/>
      <c r="E47" s="70" t="inlineStr">
        <is>
          <t>Up to $50,000 (excl. GST)</t>
        </is>
      </c>
      <c r="F47" s="71">
        <f>TEXT($G$40,"$#,##0")</f>
        <v/>
      </c>
      <c r="G47" s="72">
        <f>IF($G$40=0,"Enter figures",IF($G$40&lt;=50000,"Within guidelines","Over $50,000 — review"))</f>
        <v/>
      </c>
      <c r="H47" s="38" t="n"/>
      <c r="I47" s="38" t="n"/>
      <c r="J47" s="38" t="n"/>
      <c r="K47" s="38" t="n"/>
      <c r="L47" s="38" t="n"/>
    </row>
    <row r="48" ht="25.5" customHeight="1" s="37">
      <c r="A48" s="38" t="n"/>
      <c r="B48" s="69" t="inlineStr">
        <is>
          <t>WE SWIM grant used for DELIVERY (Section A)</t>
        </is>
      </c>
      <c r="C48" s="42" t="n"/>
      <c r="D48" s="51" t="n"/>
      <c r="E48" s="70" t="inlineStr">
        <is>
          <t>Balance of the grant (at least 80%)</t>
        </is>
      </c>
      <c r="F48" s="71">
        <f>IF($G$40=0,"",TEXT(SUMIF($F$11:$F$30,"WE SWIM grant",$G$11:$G$30),"$#,##0")&amp;"   ("&amp;TEXT(SUMIF($F$11:$F$30,"WE SWIM grant",$G$11:$G$30)/$G$40,"0.0%")&amp;")")</f>
        <v/>
      </c>
      <c r="G48" s="72">
        <f>IF($G$40=0,"Enter figures",IF(SUMIF($F$11:$F$30,"WE SWIM grant",$G$11:$G$30)/$G$40&gt;=0.8,"Within guidelines","Below 80% — review"))</f>
        <v/>
      </c>
      <c r="H48" s="38" t="n"/>
      <c r="I48" s="38" t="n"/>
      <c r="J48" s="38" t="n"/>
      <c r="K48" s="38" t="n"/>
      <c r="L48" s="38" t="n"/>
    </row>
    <row r="49" ht="25.5" customHeight="1" s="37">
      <c r="A49" s="38" t="n"/>
      <c r="B49" s="69" t="inlineStr">
        <is>
          <t>WE SWIM grant used for COORDINATION (Section B)</t>
        </is>
      </c>
      <c r="C49" s="42" t="n"/>
      <c r="D49" s="51" t="n"/>
      <c r="E49" s="70" t="inlineStr">
        <is>
          <t>No more than 20% of the grant</t>
        </is>
      </c>
      <c r="F49" s="71">
        <f>IF($G$40=0,"",TEXT(SUMIF($F$34:$F$37,"WE SWIM grant",$G$34:$G$37),"$#,##0")&amp;"   ("&amp;TEXT(SUMIF($F$34:$F$37,"WE SWIM grant",$G$34:$G$37)/$G$40,"0.0%")&amp;")")</f>
        <v/>
      </c>
      <c r="G49" s="72">
        <f>IF($G$40=0,"Enter figures",IF(SUMIF($F$34:$F$37,"WE SWIM grant",$G$34:$G$37)/$G$40&lt;=0.2,"Within guidelines","Over 20% — review"))</f>
        <v/>
      </c>
      <c r="H49" s="38" t="n"/>
      <c r="I49" s="38" t="n"/>
      <c r="J49" s="38" t="n"/>
      <c r="K49" s="38" t="n"/>
      <c r="L49" s="38" t="n"/>
    </row>
    <row r="50" ht="25.5" customHeight="1" s="37">
      <c r="A50" s="38" t="n"/>
      <c r="B50" s="69" t="inlineStr">
        <is>
          <t>Partner co-investment (cash and in-kind)</t>
        </is>
      </c>
      <c r="C50" s="42" t="n"/>
      <c r="D50" s="51" t="n"/>
      <c r="E50" s="70" t="inlineStr">
        <is>
          <t>Cash and/or in-kind co-investment expected</t>
        </is>
      </c>
      <c r="F50" s="71">
        <f>IF($G$43=0,"",TEXT($G$41+$G$42,"$#,##0")&amp;"   ("&amp;TEXT(($G$41+$G$42)/$G$43,"0.0%")&amp;" of total)")</f>
        <v/>
      </c>
      <c r="G50" s="72">
        <f>IF($G$43=0,"Enter figures",IF($G$41+$G$42&gt;0,"Co-investment shown","No co-investment — review"))</f>
        <v/>
      </c>
      <c r="H50" s="38" t="n"/>
      <c r="I50" s="38" t="n"/>
      <c r="J50" s="38" t="n"/>
      <c r="K50" s="38" t="n"/>
      <c r="L50" s="38" t="n"/>
    </row>
    <row r="51" ht="25.5" customHeight="1" s="37">
      <c r="A51" s="38" t="n"/>
      <c r="B51" s="69" t="inlineStr">
        <is>
          <t>Delivery share of total activity cost (all funding sources)</t>
        </is>
      </c>
      <c r="C51" s="42" t="n"/>
      <c r="D51" s="51" t="n"/>
      <c r="E51" s="70" t="inlineStr">
        <is>
          <t>For information</t>
        </is>
      </c>
      <c r="F51" s="71">
        <f>IF($G$43=0,"",TEXT($G$31,"$#,##0")&amp;"   ("&amp;TEXT($G$31/$G$43,"0.0%")&amp;")")</f>
        <v/>
      </c>
      <c r="G51" s="72" t="n"/>
      <c r="H51" s="38" t="n"/>
      <c r="I51" s="38" t="n"/>
      <c r="J51" s="38" t="n"/>
      <c r="K51" s="38" t="n"/>
      <c r="L51" s="38" t="n"/>
    </row>
    <row r="52" ht="25.5" customHeight="1" s="37">
      <c r="A52" s="38" t="n"/>
      <c r="B52" s="69" t="inlineStr">
        <is>
          <t>Coordination share of total activity cost (all funding sources)</t>
        </is>
      </c>
      <c r="C52" s="42" t="n"/>
      <c r="D52" s="51" t="n"/>
      <c r="E52" s="70" t="inlineStr">
        <is>
          <t>For information</t>
        </is>
      </c>
      <c r="F52" s="71">
        <f>IF($G$43=0,"",TEXT($G$38,"$#,##0")&amp;"   ("&amp;TEXT($G$38/$G$43,"0.0%")&amp;")")</f>
        <v/>
      </c>
      <c r="G52" s="72" t="n"/>
      <c r="H52" s="38" t="n"/>
      <c r="I52" s="38" t="n"/>
      <c r="J52" s="38" t="n"/>
      <c r="K52" s="38" t="n"/>
      <c r="L52" s="38" t="n"/>
    </row>
    <row r="53" ht="25.5" customHeight="1" s="37">
      <c r="A53" s="38" t="n"/>
      <c r="B53" s="64" t="inlineStr">
        <is>
          <t>OVERALL BUDGET CHECK AGAINST THE FUNDING GUIDELINES</t>
        </is>
      </c>
      <c r="C53" s="42" t="n"/>
      <c r="D53" s="42" t="n"/>
      <c r="E53" s="51" t="n"/>
      <c r="F53" s="73">
        <f>IF($G$40=0,"Enter your figures",IF(AND($G$40&lt;=50000,SUMIF($F$34:$F$37,"WE SWIM grant",$G$34:$G$37)&lt;=0.2*$G$40),"All guideline checks met","One or more checks need review"))</f>
        <v/>
      </c>
      <c r="G53" s="51" t="n"/>
      <c r="H53" s="38" t="n"/>
      <c r="I53" s="38" t="n"/>
      <c r="J53" s="38" t="n"/>
      <c r="K53" s="38" t="n"/>
      <c r="L53" s="38" t="n"/>
    </row>
    <row r="54" ht="14.25" customHeight="1" s="37">
      <c r="A54" s="38" t="n"/>
      <c r="B54" s="38" t="n"/>
      <c r="C54" s="38" t="n"/>
      <c r="D54" s="38" t="n"/>
      <c r="E54" s="38" t="n"/>
      <c r="F54" s="38" t="n"/>
      <c r="G54" s="38" t="n"/>
      <c r="H54" s="38" t="n"/>
      <c r="I54" s="38" t="n"/>
      <c r="J54" s="38" t="n"/>
      <c r="K54" s="38" t="n"/>
      <c r="L54" s="38" t="n"/>
    </row>
    <row r="55" ht="67.5" customHeight="1" s="37">
      <c r="A55" s="38" t="n"/>
      <c r="B55" s="74" t="inlineStr">
        <is>
          <t>Please note: WE SWIM Community Programs grants are up to $50,000 (excl. GST) and no more than 20% of the grant may be used for coordination costs (Section B). Ongoing organisational overheads and business-as-usual costs — core salaries, rent, utilities and general administration not specific to the funded activity — are not eligible and should not appear in this budget. Cash and/or in-kind co-investment is expected of all WE SWIM Community Programs and should be shown against the activity it supports. Royal Life Saving Society - Australia will use this budget to assess your application against the funding guidelines and, if funded, to check your final report and acquittal.</t>
        </is>
      </c>
      <c r="H55" s="38" t="n"/>
      <c r="I55" s="38" t="n"/>
      <c r="J55" s="38" t="n"/>
      <c r="K55" s="38" t="n"/>
      <c r="L55" s="38" t="n"/>
    </row>
  </sheetData>
  <mergeCells count="30">
    <mergeCell ref="B2:G2"/>
    <mergeCell ref="B16:F16"/>
    <mergeCell ref="B17:G17"/>
    <mergeCell ref="B31:F31"/>
    <mergeCell ref="B43:F43"/>
    <mergeCell ref="B10:G10"/>
    <mergeCell ref="B42:F42"/>
    <mergeCell ref="B49:D49"/>
    <mergeCell ref="B9:G9"/>
    <mergeCell ref="B23:F23"/>
    <mergeCell ref="B51:D51"/>
    <mergeCell ref="B33:G33"/>
    <mergeCell ref="B55:G55"/>
    <mergeCell ref="B24:G24"/>
    <mergeCell ref="B6:G6"/>
    <mergeCell ref="B38:F38"/>
    <mergeCell ref="B5:G5"/>
    <mergeCell ref="B45:G45"/>
    <mergeCell ref="B50:D50"/>
    <mergeCell ref="B4:G4"/>
    <mergeCell ref="B40:F40"/>
    <mergeCell ref="B47:D47"/>
    <mergeCell ref="B3:G3"/>
    <mergeCell ref="B30:F30"/>
    <mergeCell ref="B53:E53"/>
    <mergeCell ref="B46:D46"/>
    <mergeCell ref="B52:D52"/>
    <mergeCell ref="B41:F41"/>
    <mergeCell ref="B48:D48"/>
    <mergeCell ref="F53:G53"/>
  </mergeCells>
  <conditionalFormatting sqref="G47:G50">
    <cfRule type="expression" rank="0" priority="2" equalAverage="0" aboveAverage="0" dxfId="0" text="" percent="0" bottom="0">
      <formula>OR(ISNUMBER(SEARCH("Within",G47)),ISNUMBER(SEARCH("shown",G47)))</formula>
    </cfRule>
    <cfRule type="expression" rank="0" priority="3" equalAverage="0" aboveAverage="0" dxfId="1" text="" percent="0" bottom="0">
      <formula>ISNUMBER(SEARCH("review",G47))</formula>
    </cfRule>
  </conditionalFormatting>
  <conditionalFormatting sqref="F53:G53">
    <cfRule type="expression" rank="0" priority="4" equalAverage="0" aboveAverage="0" dxfId="2" text="" percent="0" bottom="0">
      <formula>ISNUMBER(SEARCH("met",$F$53))</formula>
    </cfRule>
    <cfRule type="expression" rank="0" priority="5" equalAverage="0" aboveAverage="0" dxfId="3" text="" percent="0" bottom="0">
      <formula>ISNUMBER(SEARCH("review",$F$53))</formula>
    </cfRule>
  </conditionalFormatting>
  <dataValidations count="1">
    <dataValidation sqref="F11:F15 F18:F22 F25:F29 F34:F37" showDropDown="0" showInputMessage="0" showErrorMessage="0" allowBlank="1" type="list" errorStyle="stop" operator="between">
      <formula1>"WE SWIM grant,Partner cash contribution,Partner in-kind contribution"</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E6B1582AA6094D875D957AC202CC24" ma:contentTypeVersion="35" ma:contentTypeDescription="Create a new document." ma:contentTypeScope="" ma:versionID="f70566e08d47156c1399bd1fa9a93412">
  <xsd:schema xmlns:xsd="http://www.w3.org/2001/XMLSchema" xmlns:xs="http://www.w3.org/2001/XMLSchema" xmlns:p="http://schemas.microsoft.com/office/2006/metadata/properties" xmlns:ns2="3c41a2a7-9d6a-48a7-add9-6a9495036c27" xmlns:ns3="772a8369-2533-4c46-b22a-30ac7b10bb90" targetNamespace="http://schemas.microsoft.com/office/2006/metadata/properties" ma:root="true" ma:fieldsID="10c14815f6c719b40ef2c211dd5c2f22" ns2:_="" ns3:_="">
    <xsd:import namespace="3c41a2a7-9d6a-48a7-add9-6a9495036c27"/>
    <xsd:import namespace="772a8369-2533-4c46-b22a-30ac7b10b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LengthInSeconds" minOccurs="0"/>
                <xsd:element ref="ns2:MediaServiceDateTaken" minOccurs="0"/>
                <xsd:element ref="ns2:MediaServiceLocation" minOccurs="0"/>
                <xsd:element ref="ns2:MediaServiceObjectDetectorVersions" minOccurs="0"/>
                <xsd:element ref="ns2:Collaborationwith" minOccurs="0"/>
                <xsd:element ref="ns2:Comments" minOccurs="0"/>
                <xsd:element ref="ns2:_Flow_SignoffStatus" minOccurs="0"/>
                <xsd:element ref="ns2:Private" minOccurs="0"/>
                <xsd:element ref="ns2:Thumbnail" minOccurs="0"/>
                <xsd:element ref="ns2:Image" minOccurs="0"/>
                <xsd:element ref="ns2:Comment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1a2a7-9d6a-48a7-add9-6a9495036c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a39dd63-0107-412e-9f3b-6a83be5191c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llaborationwith" ma:index="23" nillable="true" ma:displayName="Collaboration with" ma:description="This folder is managed by" ma:format="Dropdown" ma:list="UserInfo" ma:SharePointGroup="0" ma:internalName="Collaborationwit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Private" ma:index="26" nillable="true" ma:displayName="Access" ma:format="Dropdown" ma:list="UserInfo" ma:SharePointGroup="0" ma:internalName="Priva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humbnail" ma:index="27" nillable="true" ma:displayName="Thumbnail" ma:format="Thumbnail" ma:internalName="Thumbnail">
      <xsd:simpleType>
        <xsd:restriction base="dms:Unknown"/>
      </xsd:simpleType>
    </xsd:element>
    <xsd:element name="Image" ma:index="28" nillable="true" ma:displayName="Image" ma:format="Thumbnail" ma:internalName="Image">
      <xsd:simpleType>
        <xsd:restriction base="dms:Unknown"/>
      </xsd:simpleType>
    </xsd:element>
    <xsd:element name="Commentdate" ma:index="29" nillable="true" ma:displayName="Comment date" ma:default="[today]" ma:format="DateOnly" ma:internalName="Commentdate">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2a8369-2533-4c46-b22a-30ac7b10b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803d37b-cbd8-4381-b7dd-2126e9168d69}" ma:internalName="TaxCatchAll" ma:showField="CatchAllData" ma:web="772a8369-2533-4c46-b22a-30ac7b10bb9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2a8369-2533-4c46-b22a-30ac7b10bb90" xsi:nil="true"/>
    <Private xmlns="3c41a2a7-9d6a-48a7-add9-6a9495036c27">
      <UserInfo>
        <DisplayName/>
        <AccountId xsi:nil="true"/>
        <AccountType/>
      </UserInfo>
    </Private>
    <Image xmlns="3c41a2a7-9d6a-48a7-add9-6a9495036c27" xsi:nil="true"/>
    <_Flow_SignoffStatus xmlns="3c41a2a7-9d6a-48a7-add9-6a9495036c27" xsi:nil="true"/>
    <Comments xmlns="3c41a2a7-9d6a-48a7-add9-6a9495036c27" xsi:nil="true"/>
    <Collaborationwith xmlns="3c41a2a7-9d6a-48a7-add9-6a9495036c27">
      <UserInfo>
        <DisplayName/>
        <AccountId xsi:nil="true"/>
        <AccountType/>
      </UserInfo>
    </Collaborationwith>
    <lcf76f155ced4ddcb4097134ff3c332f xmlns="3c41a2a7-9d6a-48a7-add9-6a9495036c27">
      <Terms xmlns="http://schemas.microsoft.com/office/infopath/2007/PartnerControls"/>
    </lcf76f155ced4ddcb4097134ff3c332f>
    <Thumbnail xmlns="3c41a2a7-9d6a-48a7-add9-6a9495036c27" xsi:nil="true"/>
    <Commentdate xmlns="3c41a2a7-9d6a-48a7-add9-6a9495036c27">2026-08-16T23:37:28+00:00</Commentdate>
  </documentManagement>
</p:properties>
</file>

<file path=customXml/itemProps1.xml><?xml version="1.0" encoding="utf-8"?>
<ds:datastoreItem xmlns:ds="http://schemas.openxmlformats.org/officeDocument/2006/customXml" ds:itemID="{48C59990-9788-42B0-8E75-B1C2F38A038B}"/>
</file>

<file path=customXml/itemProps2.xml><?xml version="1.0" encoding="utf-8"?>
<ds:datastoreItem xmlns:ds="http://schemas.openxmlformats.org/officeDocument/2006/customXml" ds:itemID="{4693609E-91CB-4268-B40D-E4667AF374FC}"/>
</file>

<file path=customXml/itemProps3.xml><?xml version="1.0" encoding="utf-8"?>
<ds:datastoreItem xmlns:ds="http://schemas.openxmlformats.org/officeDocument/2006/customXml" ds:itemID="{05A79B5F-0722-443F-BBD0-E42F22F5C159}"/>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Kiana Wrigley</cp:lastModifiedBy>
  <cp:revision>0</cp:revision>
  <dcterms:created xsi:type="dcterms:W3CDTF">2026-08-06T11:59:32Z</dcterms:created>
  <dcterms:modified xsi:type="dcterms:W3CDTF">2026-08-14T07:08:55Z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0x01010043E6B1582AA6094D875D957AC202CC24</vt:lpwstr>
  </property>
  <property fmtid="{D5CDD505-2E9C-101B-9397-08002B2CF9AE}" pid="3" name="MediaServiceImageTags">
    <vt:lpwstr/>
  </property>
</Properties>
</file>